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Bereiche\6.10200\Zumdick\"/>
    </mc:Choice>
  </mc:AlternateContent>
  <xr:revisionPtr revIDLastSave="0" documentId="8_{E0E9140E-5F3A-4A79-958A-05A80283F0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irtschaftlichkeitsbe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15" i="1" l="1"/>
  <c r="C33" i="1" l="1"/>
  <c r="E33" i="1" s="1"/>
  <c r="C32" i="1"/>
  <c r="E32" i="1" s="1"/>
  <c r="C29" i="1"/>
  <c r="E29" i="1" s="1"/>
  <c r="C22" i="1"/>
  <c r="E20" i="1"/>
  <c r="E21" i="1"/>
  <c r="D35" i="1" s="1"/>
  <c r="E35" i="1" s="1"/>
  <c r="D30" i="1" l="1"/>
  <c r="E30" i="1" s="1"/>
  <c r="E58" i="1" l="1"/>
  <c r="E43" i="1" l="1"/>
  <c r="E40" i="1" s="1"/>
  <c r="E8" i="1" l="1"/>
  <c r="E12" i="1" l="1"/>
  <c r="C36" i="1" l="1"/>
  <c r="E10" i="1"/>
  <c r="D36" i="1" s="1"/>
  <c r="E28" i="1"/>
  <c r="E18" i="1"/>
  <c r="E19" i="1"/>
  <c r="E17" i="1"/>
  <c r="E31" i="1"/>
  <c r="E36" i="1" l="1"/>
  <c r="D34" i="1"/>
  <c r="E22" i="1"/>
  <c r="E24" i="1" s="1"/>
  <c r="E34" i="1" l="1"/>
  <c r="E37" i="1" s="1"/>
  <c r="D53" i="1" l="1"/>
  <c r="E53" i="1" s="1"/>
  <c r="E62" i="1" s="1"/>
  <c r="E63" i="1" s="1"/>
  <c r="E59" i="1"/>
  <c r="E57" i="1"/>
  <c r="E60" i="1"/>
  <c r="E61" i="1" s="1"/>
  <c r="E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Florian Luedeke</author>
  </authors>
  <commentList>
    <comment ref="D28" authorId="0" shapeId="0" xr:uid="{00000000-0006-0000-0000-000001000000}">
      <text>
        <r>
          <rPr>
            <sz val="9"/>
            <color indexed="81"/>
            <rFont val="Segoe UI"/>
            <family val="2"/>
          </rPr>
          <t>Gem. § 26 Abs. 4 II. BV
Anpassung zum 01.01.2023 auf 343,69
 € pro WE</t>
        </r>
      </text>
    </comment>
    <comment ref="D29" authorId="0" shapeId="0" xr:uid="{00000000-0006-0000-0000-000002000000}">
      <text>
        <r>
          <rPr>
            <sz val="9"/>
            <color indexed="81"/>
            <rFont val="Segoe UI"/>
            <family val="2"/>
          </rPr>
          <t>Gem. § 26 Abs. 4 II. BV
Anpassung zum 01.01.2023 auf 44,83 € je Garage / Einstellplatz</t>
        </r>
      </text>
    </comment>
    <comment ref="C30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Florian Luedeke:</t>
        </r>
        <r>
          <rPr>
            <sz val="9"/>
            <color indexed="81"/>
            <rFont val="Segoe UI"/>
            <family val="2"/>
          </rPr>
          <t xml:space="preserve">
Pauschale Annahme</t>
        </r>
      </text>
    </comment>
    <comment ref="D31" authorId="0" shapeId="0" xr:uid="{00000000-0006-0000-0000-000004000000}">
      <text>
        <r>
          <rPr>
            <sz val="9"/>
            <color indexed="81"/>
            <rFont val="Segoe UI"/>
            <family val="2"/>
          </rPr>
          <t>Gem. § 28 II. BV
10,61 € bis 22 Jahre, 13,45 € bis 32 Jahre, ab 32 Jahren 17,18 € (jeweils ab Fertigstellung)
Anpassung zum 01.01.2023</t>
        </r>
      </text>
    </comment>
    <comment ref="D32" authorId="0" shapeId="0" xr:uid="{00000000-0006-0000-0000-000005000000}">
      <text>
        <r>
          <rPr>
            <sz val="9"/>
            <color indexed="81"/>
            <rFont val="Segoe UI"/>
            <family val="2"/>
          </rPr>
          <t>Gem. § 28 II. BV
Anpassung zum 01.01.2023 auf 101,62 € pro Einstellplatz</t>
        </r>
      </text>
    </comment>
    <comment ref="D33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Florian Luedeke:</t>
        </r>
        <r>
          <rPr>
            <sz val="9"/>
            <color indexed="81"/>
            <rFont val="Segoe UI"/>
            <family val="2"/>
          </rPr>
          <t xml:space="preserve">
Pauschale Annahme:
3,00 € bis 5 Jahre, 
6,00 € bis 10 Jahre, 7,50 € bis 15 Jahre,
ab 16 Jahren 9,00 € (jeweils ab Fertigstellung)</t>
        </r>
      </text>
    </comment>
  </commentList>
</comments>
</file>

<file path=xl/sharedStrings.xml><?xml version="1.0" encoding="utf-8"?>
<sst xmlns="http://schemas.openxmlformats.org/spreadsheetml/2006/main" count="60" uniqueCount="59">
  <si>
    <t>Gesamt:</t>
  </si>
  <si>
    <t xml:space="preserve"> + Gebäudewert</t>
  </si>
  <si>
    <t xml:space="preserve"> = Gesamtwert der Immobilie vor Investition</t>
  </si>
  <si>
    <t>Investitionskosten</t>
  </si>
  <si>
    <t>Bodenwert</t>
  </si>
  <si>
    <t>angenommene Restnutzungsdauer nach Investition (in Jahren)</t>
  </si>
  <si>
    <t>Abschreibungssatz</t>
  </si>
  <si>
    <t>Datum</t>
  </si>
  <si>
    <t>Wirtschaftlichkeitsbetrachtung</t>
  </si>
  <si>
    <t>Gesamtnettokaltmiete p.a.</t>
  </si>
  <si>
    <t xml:space="preserve"> - Verwaltungskosten gem. II. BV pro WE p.a.</t>
  </si>
  <si>
    <t xml:space="preserve"> - Mietausfallwagnis gem. II. BV (2 % d. Gesamtnettokaltmiete) p.a.</t>
  </si>
  <si>
    <t xml:space="preserve"> - Abschreibungen p.a.</t>
  </si>
  <si>
    <t xml:space="preserve"> = Jahresergebnis</t>
  </si>
  <si>
    <t xml:space="preserve">Mieteinnahmen WE 2 </t>
  </si>
  <si>
    <t xml:space="preserve">Mieteinnahmen WE 3 </t>
  </si>
  <si>
    <t xml:space="preserve">Kath. Kirchengemeinde St. </t>
  </si>
  <si>
    <t xml:space="preserve">GZ: </t>
  </si>
  <si>
    <t xml:space="preserve">Maßnahme: </t>
  </si>
  <si>
    <t>Name / Funktion</t>
  </si>
  <si>
    <t>Finanzierungsplan:</t>
  </si>
  <si>
    <t>Eigenkapital</t>
  </si>
  <si>
    <t>Darlehen / Innenanleihe</t>
  </si>
  <si>
    <t>Sonstige Mittel (z.B. Fördermittel)</t>
  </si>
  <si>
    <t xml:space="preserve"> - sonstige Kapitalkosten (z.B. Disagio, Bearbeitungsgebühren, etc.)</t>
  </si>
  <si>
    <t xml:space="preserve"> - Zinsaufwand für Altverbindlichkeiten p.a. (Annuitätendarlehen: Rest-LZ x J., ZiSa: x,xx %, Annuität: x TEUR, Restsaldo: x TEUR)</t>
  </si>
  <si>
    <r>
      <t xml:space="preserve">Gesamtkapitalrentabilität: </t>
    </r>
    <r>
      <rPr>
        <sz val="5"/>
        <color theme="1"/>
        <rFont val="Calibri"/>
        <family val="2"/>
        <scheme val="minor"/>
      </rPr>
      <t>(Jahresergebnis + Zinsaufwand)/(Immobilienwert vor Investition + Investitionskosten)</t>
    </r>
  </si>
  <si>
    <r>
      <t xml:space="preserve">Eigenkapitalrentabilität: </t>
    </r>
    <r>
      <rPr>
        <sz val="5"/>
        <color theme="1"/>
        <rFont val="Calibri"/>
        <family val="2"/>
        <scheme val="minor"/>
      </rPr>
      <t>Jahresergebnis / (Immobilienwert vor Invwestition - besthende Altverbindlichkeiten + einzubringendes Eigenkapital)</t>
    </r>
  </si>
  <si>
    <r>
      <t xml:space="preserve">Fremdkapitalrentabilität: </t>
    </r>
    <r>
      <rPr>
        <sz val="5"/>
        <color theme="1"/>
        <rFont val="Calibri"/>
        <family val="2"/>
        <scheme val="minor"/>
      </rPr>
      <t>(Zinsaufwand + sonstige Finanzierungskosten) / (besthende Altverbindlichkeiten + Darlehensneuaufnahme)</t>
    </r>
  </si>
  <si>
    <r>
      <t xml:space="preserve">Return on Invest (RoI): </t>
    </r>
    <r>
      <rPr>
        <sz val="5"/>
        <color theme="1"/>
        <rFont val="Calibri"/>
        <family val="2"/>
        <scheme val="minor"/>
      </rPr>
      <t>(Jahresergebnis + Abschreibungen) / Investitionskosten</t>
    </r>
  </si>
  <si>
    <r>
      <t xml:space="preserve">Netto-Cashflow: </t>
    </r>
    <r>
      <rPr>
        <sz val="5"/>
        <color theme="1"/>
        <rFont val="Calibri"/>
        <family val="2"/>
        <scheme val="minor"/>
      </rPr>
      <t>Jahresergebnis +/- Abschreibungen/Zuschreibungen +/- Zunahme/Abnahme Rückstellungen - Steuern +/- Rücklagenzuführung/-auflösung</t>
    </r>
  </si>
  <si>
    <t>Nachrichtliche Informationen:</t>
  </si>
  <si>
    <t>Tilgungsanteil Darlehensneuaufnahme</t>
  </si>
  <si>
    <t>Tilgungsanteil Altverbindlichkeiten</t>
  </si>
  <si>
    <t>Sonderabschreibungen (+) / -zuschreibungen (-)</t>
  </si>
  <si>
    <t>Zunahme (+) bzw. Abnahme (-) Rückstellungen</t>
  </si>
  <si>
    <t>Steuern aus der Vermietung bzw. Verpachtung der Immobilie</t>
  </si>
  <si>
    <t>Rücklagenzuführung (+) bzw. -auflösung (-)</t>
  </si>
  <si>
    <t>Bestehende Altverbindlichkeiten per: xx.xx.20xx</t>
  </si>
  <si>
    <r>
      <t xml:space="preserve">Cashflow-Rate: </t>
    </r>
    <r>
      <rPr>
        <sz val="5"/>
        <color theme="1"/>
        <rFont val="Calibri"/>
        <family val="2"/>
        <scheme val="minor"/>
      </rPr>
      <t>Netto-Cashflow / Gesamtnettokaltmiete</t>
    </r>
  </si>
  <si>
    <t xml:space="preserve"> - Instandhaltungskosten gem. II. BV pro m² p.a. (Wohnen)</t>
  </si>
  <si>
    <t xml:space="preserve"> - Mietausfallwagnis gewerblich gem. II. BV (4 % d. Gesamtnettokaltmiete) p.a.</t>
  </si>
  <si>
    <t xml:space="preserve"> - Instandhaltungskosten pro m² p.a. (Gewerbe)</t>
  </si>
  <si>
    <t xml:space="preserve"> - Verwaltungskosten für gewerbliche Einheiten pauschal 5,5 % der Nettokaltmiete </t>
  </si>
  <si>
    <t xml:space="preserve"> - Verwaltungskosten gem. II. BV pro Garage / Einstellplatz p.a.</t>
  </si>
  <si>
    <t xml:space="preserve"> - Instandhaltungskosten gem. II. BV pro Garage / Einstellplatz</t>
  </si>
  <si>
    <t>Baujahr der Immobilie:</t>
  </si>
  <si>
    <r>
      <t xml:space="preserve">Basis für Abschreibungen </t>
    </r>
    <r>
      <rPr>
        <sz val="5"/>
        <color theme="1"/>
        <rFont val="Calibri"/>
        <family val="2"/>
        <scheme val="minor"/>
      </rPr>
      <t>(Gesamtwert + Investition - Bodenwert)</t>
    </r>
  </si>
  <si>
    <t>fiktives Gebäudealter vor Investition in Jahren:</t>
  </si>
  <si>
    <t>fiktives Baujahr:</t>
  </si>
  <si>
    <r>
      <t xml:space="preserve">Kapitaldienstgrenze: </t>
    </r>
    <r>
      <rPr>
        <sz val="5"/>
        <color theme="1"/>
        <rFont val="Calibri"/>
        <family val="2"/>
        <scheme val="minor"/>
      </rPr>
      <t xml:space="preserve">Jahresergebnis + planmäßige Abschreibungen + Zuführung langfristige Rückstellungen + Zinsaufwand für Fremdkapital - Pauschale für notwendige Ersatzinvestitionen </t>
    </r>
  </si>
  <si>
    <r>
      <t xml:space="preserve">Liquiditätsüberschuss / -unterdeckung: </t>
    </r>
    <r>
      <rPr>
        <sz val="5"/>
        <color theme="1"/>
        <rFont val="Calibri"/>
        <family val="2"/>
        <scheme val="minor"/>
      </rPr>
      <t>Kapitaldienstgrenze - Zinsen - Tilgung</t>
    </r>
  </si>
  <si>
    <t>Notwendige Ersatzinvestitionen (pauschal 25 % des Jahresergebnisses)</t>
  </si>
  <si>
    <t>Betriebswirtschaftliche Kennzahlen:</t>
  </si>
  <si>
    <t>Fazit:</t>
  </si>
  <si>
    <t xml:space="preserve">Mieteinnahmen WE 1 </t>
  </si>
  <si>
    <t xml:space="preserve">Garagen / Einstellplätze </t>
  </si>
  <si>
    <t xml:space="preserve">gewerbliche Flächen </t>
  </si>
  <si>
    <t xml:space="preserve"> - anfängl. Zinsaufwand p.a. (Annuitätendarlehen: LZ J., ZiSa: %, Annuität:  TEUR, Darlehenshöhe:  TEUR)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</si>
</sst>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/>
    <xf numFmtId="0" fontId="0" fillId="3" borderId="2" xfId="0" applyFill="1" applyBorder="1"/>
    <xf numFmtId="0" fontId="0" fillId="3" borderId="0" xfId="0" applyFill="1" applyBorder="1"/>
    <xf numFmtId="0" fontId="0" fillId="3" borderId="2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/>
    <xf numFmtId="0" fontId="0" fillId="3" borderId="4" xfId="0" applyFill="1" applyBorder="1" applyAlignment="1">
      <alignment wrapText="1"/>
    </xf>
    <xf numFmtId="0" fontId="0" fillId="3" borderId="1" xfId="0" applyFill="1" applyBorder="1"/>
    <xf numFmtId="0" fontId="0" fillId="3" borderId="3" xfId="0" applyFill="1" applyBorder="1"/>
    <xf numFmtId="164" fontId="0" fillId="3" borderId="3" xfId="0" applyNumberFormat="1" applyFill="1" applyBorder="1"/>
    <xf numFmtId="10" fontId="0" fillId="3" borderId="8" xfId="0" applyNumberFormat="1" applyFill="1" applyBorder="1"/>
    <xf numFmtId="0" fontId="0" fillId="3" borderId="5" xfId="0" applyNumberFormat="1" applyFill="1" applyBorder="1"/>
    <xf numFmtId="0" fontId="0" fillId="3" borderId="4" xfId="0" applyFont="1" applyFill="1" applyBorder="1" applyAlignment="1">
      <alignment wrapText="1"/>
    </xf>
    <xf numFmtId="0" fontId="0" fillId="3" borderId="1" xfId="0" applyFont="1" applyFill="1" applyBorder="1"/>
    <xf numFmtId="164" fontId="0" fillId="3" borderId="5" xfId="0" applyNumberFormat="1" applyFont="1" applyFill="1" applyBorder="1"/>
    <xf numFmtId="0" fontId="0" fillId="3" borderId="2" xfId="0" applyFill="1" applyBorder="1" applyAlignment="1">
      <alignment horizontal="left" wrapText="1" indent="1"/>
    </xf>
    <xf numFmtId="0" fontId="0" fillId="3" borderId="6" xfId="0" applyFill="1" applyBorder="1" applyAlignment="1">
      <alignment horizontal="left" wrapText="1" indent="1"/>
    </xf>
    <xf numFmtId="0" fontId="0" fillId="3" borderId="6" xfId="0" applyFill="1" applyBorder="1" applyAlignment="1">
      <alignment horizontal="left" vertical="top" wrapText="1" indent="1"/>
    </xf>
    <xf numFmtId="10" fontId="0" fillId="3" borderId="7" xfId="0" applyNumberFormat="1" applyFill="1" applyBorder="1"/>
    <xf numFmtId="10" fontId="0" fillId="3" borderId="0" xfId="0" applyNumberFormat="1" applyFill="1" applyBorder="1"/>
    <xf numFmtId="164" fontId="0" fillId="3" borderId="0" xfId="0" applyNumberForma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0" fontId="0" fillId="3" borderId="9" xfId="0" applyFill="1" applyBorder="1" applyAlignment="1">
      <alignment horizontal="left" wrapText="1" indent="1"/>
    </xf>
    <xf numFmtId="10" fontId="0" fillId="3" borderId="10" xfId="0" applyNumberFormat="1" applyFill="1" applyBorder="1"/>
    <xf numFmtId="164" fontId="0" fillId="3" borderId="10" xfId="0" applyNumberFormat="1" applyFill="1" applyBorder="1"/>
    <xf numFmtId="164" fontId="0" fillId="3" borderId="11" xfId="0" applyNumberFormat="1" applyFill="1" applyBorder="1"/>
    <xf numFmtId="0" fontId="1" fillId="3" borderId="4" xfId="0" applyFont="1" applyFill="1" applyBorder="1" applyAlignment="1">
      <alignment wrapText="1"/>
    </xf>
    <xf numFmtId="0" fontId="1" fillId="3" borderId="1" xfId="0" applyFont="1" applyFill="1" applyBorder="1"/>
    <xf numFmtId="8" fontId="1" fillId="3" borderId="5" xfId="0" applyNumberFormat="1" applyFont="1" applyFill="1" applyBorder="1"/>
    <xf numFmtId="0" fontId="1" fillId="3" borderId="2" xfId="0" applyFont="1" applyFill="1" applyBorder="1" applyAlignment="1">
      <alignment wrapText="1"/>
    </xf>
    <xf numFmtId="0" fontId="1" fillId="3" borderId="0" xfId="0" applyFont="1" applyFill="1" applyBorder="1"/>
    <xf numFmtId="164" fontId="1" fillId="3" borderId="3" xfId="0" applyNumberFormat="1" applyFont="1" applyFill="1" applyBorder="1"/>
    <xf numFmtId="0" fontId="0" fillId="3" borderId="2" xfId="0" applyFont="1" applyFill="1" applyBorder="1" applyAlignment="1">
      <alignment wrapText="1"/>
    </xf>
    <xf numFmtId="0" fontId="0" fillId="3" borderId="0" xfId="0" applyFont="1" applyFill="1" applyBorder="1"/>
    <xf numFmtId="164" fontId="0" fillId="3" borderId="3" xfId="0" applyNumberFormat="1" applyFont="1" applyFill="1" applyBorder="1"/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/>
    <xf numFmtId="0" fontId="2" fillId="3" borderId="4" xfId="0" applyFont="1" applyFill="1" applyBorder="1" applyAlignment="1">
      <alignment wrapText="1"/>
    </xf>
    <xf numFmtId="10" fontId="2" fillId="3" borderId="1" xfId="0" applyNumberFormat="1" applyFont="1" applyFill="1" applyBorder="1"/>
    <xf numFmtId="164" fontId="2" fillId="3" borderId="1" xfId="0" applyNumberFormat="1" applyFont="1" applyFill="1" applyBorder="1"/>
    <xf numFmtId="164" fontId="2" fillId="3" borderId="5" xfId="0" applyNumberFormat="1" applyFont="1" applyFill="1" applyBorder="1"/>
    <xf numFmtId="10" fontId="2" fillId="3" borderId="0" xfId="0" applyNumberFormat="1" applyFont="1" applyFill="1" applyBorder="1"/>
    <xf numFmtId="164" fontId="2" fillId="3" borderId="0" xfId="0" applyNumberFormat="1" applyFont="1" applyFill="1" applyBorder="1"/>
    <xf numFmtId="164" fontId="2" fillId="3" borderId="3" xfId="0" applyNumberFormat="1" applyFont="1" applyFill="1" applyBorder="1"/>
    <xf numFmtId="10" fontId="0" fillId="3" borderId="3" xfId="0" applyNumberFormat="1" applyFont="1" applyFill="1" applyBorder="1"/>
    <xf numFmtId="8" fontId="0" fillId="3" borderId="3" xfId="0" applyNumberFormat="1" applyFont="1" applyFill="1" applyBorder="1"/>
    <xf numFmtId="164" fontId="0" fillId="3" borderId="5" xfId="0" applyNumberFormat="1" applyFill="1" applyBorder="1"/>
    <xf numFmtId="16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2" borderId="3" xfId="0" applyNumberFormat="1" applyFill="1" applyBorder="1" applyAlignment="1" applyProtection="1">
      <alignment horizontal="right"/>
      <protection locked="0"/>
    </xf>
    <xf numFmtId="14" fontId="0" fillId="2" borderId="3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3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1" fillId="3" borderId="9" xfId="0" applyFont="1" applyFill="1" applyBorder="1" applyAlignment="1"/>
    <xf numFmtId="0" fontId="1" fillId="3" borderId="10" xfId="0" applyFont="1" applyFill="1" applyBorder="1" applyAlignment="1"/>
    <xf numFmtId="0" fontId="1" fillId="3" borderId="11" xfId="0" applyFont="1" applyFill="1" applyBorder="1" applyAlignment="1"/>
    <xf numFmtId="0" fontId="6" fillId="3" borderId="2" xfId="0" applyFont="1" applyFill="1" applyBorder="1" applyAlignment="1">
      <alignment wrapText="1"/>
    </xf>
    <xf numFmtId="0" fontId="0" fillId="3" borderId="4" xfId="0" applyFill="1" applyBorder="1"/>
    <xf numFmtId="0" fontId="0" fillId="3" borderId="5" xfId="0" applyFill="1" applyBorder="1"/>
    <xf numFmtId="0" fontId="8" fillId="3" borderId="0" xfId="0" applyFont="1" applyFill="1" applyBorder="1" applyAlignment="1">
      <alignment horizontal="center" vertical="top"/>
    </xf>
    <xf numFmtId="0" fontId="7" fillId="0" borderId="4" xfId="0" applyFont="1" applyBorder="1" applyProtection="1">
      <protection locked="0"/>
    </xf>
    <xf numFmtId="14" fontId="0" fillId="0" borderId="1" xfId="0" applyNumberFormat="1" applyBorder="1" applyProtection="1">
      <protection locked="0"/>
    </xf>
    <xf numFmtId="0" fontId="8" fillId="3" borderId="2" xfId="0" applyFont="1" applyFill="1" applyBorder="1" applyAlignment="1" applyProtection="1">
      <alignment vertical="top"/>
      <protection locked="0"/>
    </xf>
    <xf numFmtId="0" fontId="0" fillId="3" borderId="2" xfId="0" applyFill="1" applyBorder="1" applyAlignment="1" applyProtection="1">
      <alignment horizontal="left" wrapText="1" inden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showGridLines="0" tabSelected="1" zoomScale="120" zoomScaleNormal="120" zoomScalePageLayoutView="175" workbookViewId="0">
      <selection activeCell="H58" sqref="H58"/>
    </sheetView>
  </sheetViews>
  <sheetFormatPr baseColWidth="10" defaultRowHeight="14.5" x14ac:dyDescent="0.35"/>
  <cols>
    <col min="1" max="1" width="3.7265625" customWidth="1"/>
    <col min="2" max="2" width="42.54296875" customWidth="1"/>
    <col min="3" max="3" width="8.54296875" bestFit="1" customWidth="1"/>
    <col min="4" max="4" width="11.54296875" bestFit="1" customWidth="1"/>
    <col min="5" max="5" width="13.1796875" bestFit="1" customWidth="1"/>
    <col min="6" max="6" width="3.7265625" customWidth="1"/>
  </cols>
  <sheetData>
    <row r="1" spans="2:5" ht="45" customHeight="1" x14ac:dyDescent="0.35">
      <c r="B1" s="71" t="s">
        <v>16</v>
      </c>
      <c r="C1" s="72"/>
      <c r="D1" s="72" t="s">
        <v>17</v>
      </c>
      <c r="E1" s="73"/>
    </row>
    <row r="2" spans="2:5" x14ac:dyDescent="0.35">
      <c r="B2" s="77" t="s">
        <v>18</v>
      </c>
      <c r="C2" s="78"/>
      <c r="D2" s="78"/>
      <c r="E2" s="79"/>
    </row>
    <row r="3" spans="2:5" x14ac:dyDescent="0.35">
      <c r="B3" s="80"/>
      <c r="C3" s="81"/>
      <c r="D3" s="81"/>
      <c r="E3" s="82"/>
    </row>
    <row r="4" spans="2:5" x14ac:dyDescent="0.35">
      <c r="B4" s="59" t="s">
        <v>8</v>
      </c>
      <c r="C4" s="60"/>
      <c r="D4" s="60"/>
      <c r="E4" s="61"/>
    </row>
    <row r="5" spans="2:5" x14ac:dyDescent="0.35">
      <c r="B5" s="2"/>
      <c r="C5" s="3"/>
      <c r="D5" s="3"/>
      <c r="E5" s="9"/>
    </row>
    <row r="6" spans="2:5" x14ac:dyDescent="0.35">
      <c r="B6" s="4" t="s">
        <v>4</v>
      </c>
      <c r="C6" s="3"/>
      <c r="D6" s="3"/>
      <c r="E6" s="49">
        <v>0</v>
      </c>
    </row>
    <row r="7" spans="2:5" x14ac:dyDescent="0.35">
      <c r="B7" s="4" t="s">
        <v>1</v>
      </c>
      <c r="C7" s="3"/>
      <c r="D7" s="3"/>
      <c r="E7" s="49">
        <v>0</v>
      </c>
    </row>
    <row r="8" spans="2:5" x14ac:dyDescent="0.35">
      <c r="B8" s="4" t="s">
        <v>2</v>
      </c>
      <c r="C8" s="3"/>
      <c r="D8" s="3"/>
      <c r="E8" s="10">
        <f>SUM(E6:E7)</f>
        <v>0</v>
      </c>
    </row>
    <row r="9" spans="2:5" x14ac:dyDescent="0.35">
      <c r="B9" s="4" t="s">
        <v>3</v>
      </c>
      <c r="C9" s="3"/>
      <c r="D9" s="3"/>
      <c r="E9" s="49">
        <v>0</v>
      </c>
    </row>
    <row r="10" spans="2:5" ht="15" customHeight="1" x14ac:dyDescent="0.35">
      <c r="B10" s="4" t="s">
        <v>47</v>
      </c>
      <c r="C10" s="3"/>
      <c r="D10" s="3"/>
      <c r="E10" s="10">
        <f>E8+E9-E6</f>
        <v>0</v>
      </c>
    </row>
    <row r="11" spans="2:5" ht="29.25" customHeight="1" x14ac:dyDescent="0.35">
      <c r="B11" s="4" t="s">
        <v>5</v>
      </c>
      <c r="C11" s="3"/>
      <c r="D11" s="3"/>
      <c r="E11" s="50"/>
    </row>
    <row r="12" spans="2:5" x14ac:dyDescent="0.35">
      <c r="B12" s="5" t="s">
        <v>6</v>
      </c>
      <c r="C12" s="6"/>
      <c r="D12" s="6"/>
      <c r="E12" s="11" t="e">
        <f>100/E11/100</f>
        <v>#DIV/0!</v>
      </c>
    </row>
    <row r="13" spans="2:5" x14ac:dyDescent="0.35">
      <c r="B13" s="4" t="s">
        <v>46</v>
      </c>
      <c r="C13" s="3"/>
      <c r="D13" s="3"/>
      <c r="E13" s="51"/>
    </row>
    <row r="14" spans="2:5" x14ac:dyDescent="0.35">
      <c r="B14" s="4" t="s">
        <v>49</v>
      </c>
      <c r="C14" s="3"/>
      <c r="D14" s="3"/>
      <c r="E14" s="52"/>
    </row>
    <row r="15" spans="2:5" ht="15" customHeight="1" thickBot="1" x14ac:dyDescent="0.4">
      <c r="B15" s="7" t="s">
        <v>48</v>
      </c>
      <c r="C15" s="8"/>
      <c r="D15" s="8"/>
      <c r="E15" s="12">
        <f>DATEDIF(E14,D69,"y")</f>
        <v>0</v>
      </c>
    </row>
    <row r="16" spans="2:5" x14ac:dyDescent="0.35">
      <c r="B16" s="4"/>
      <c r="C16" s="3"/>
      <c r="D16" s="3"/>
      <c r="E16" s="9"/>
    </row>
    <row r="17" spans="2:5" x14ac:dyDescent="0.35">
      <c r="B17" s="70" t="s">
        <v>55</v>
      </c>
      <c r="C17" s="53">
        <v>0</v>
      </c>
      <c r="D17" s="54">
        <v>0</v>
      </c>
      <c r="E17" s="10">
        <f>C17*D17*12</f>
        <v>0</v>
      </c>
    </row>
    <row r="18" spans="2:5" x14ac:dyDescent="0.35">
      <c r="B18" s="70" t="s">
        <v>14</v>
      </c>
      <c r="C18" s="53">
        <v>0</v>
      </c>
      <c r="D18" s="54">
        <v>0</v>
      </c>
      <c r="E18" s="10">
        <f t="shared" ref="E18:E21" si="0">C18*D18*12</f>
        <v>0</v>
      </c>
    </row>
    <row r="19" spans="2:5" x14ac:dyDescent="0.35">
      <c r="B19" s="70" t="s">
        <v>15</v>
      </c>
      <c r="C19" s="53">
        <v>0</v>
      </c>
      <c r="D19" s="54">
        <v>0</v>
      </c>
      <c r="E19" s="10">
        <f t="shared" si="0"/>
        <v>0</v>
      </c>
    </row>
    <row r="20" spans="2:5" x14ac:dyDescent="0.35">
      <c r="B20" s="70" t="s">
        <v>56</v>
      </c>
      <c r="C20" s="53">
        <v>0</v>
      </c>
      <c r="D20" s="54">
        <v>0</v>
      </c>
      <c r="E20" s="10">
        <f t="shared" si="0"/>
        <v>0</v>
      </c>
    </row>
    <row r="21" spans="2:5" x14ac:dyDescent="0.35">
      <c r="B21" s="70" t="s">
        <v>57</v>
      </c>
      <c r="C21" s="53">
        <v>0</v>
      </c>
      <c r="D21" s="54">
        <v>0</v>
      </c>
      <c r="E21" s="10">
        <f t="shared" si="0"/>
        <v>0</v>
      </c>
    </row>
    <row r="22" spans="2:5" ht="15" thickBot="1" x14ac:dyDescent="0.4">
      <c r="B22" s="13" t="s">
        <v>0</v>
      </c>
      <c r="C22" s="14">
        <f>SUM(C17:C19)+C21</f>
        <v>0</v>
      </c>
      <c r="D22" s="14"/>
      <c r="E22" s="15">
        <f>SUM(E17:E21)</f>
        <v>0</v>
      </c>
    </row>
    <row r="23" spans="2:5" x14ac:dyDescent="0.35">
      <c r="B23" s="4"/>
      <c r="C23" s="3"/>
      <c r="D23" s="3"/>
      <c r="E23" s="10"/>
    </row>
    <row r="24" spans="2:5" x14ac:dyDescent="0.35">
      <c r="B24" s="4" t="s">
        <v>9</v>
      </c>
      <c r="C24" s="3"/>
      <c r="D24" s="3"/>
      <c r="E24" s="10">
        <f>E22</f>
        <v>0</v>
      </c>
    </row>
    <row r="25" spans="2:5" ht="43.5" x14ac:dyDescent="0.35">
      <c r="B25" s="69" t="s">
        <v>25</v>
      </c>
      <c r="C25" s="3"/>
      <c r="D25" s="3"/>
      <c r="E25" s="49">
        <v>0</v>
      </c>
    </row>
    <row r="26" spans="2:5" ht="43.5" x14ac:dyDescent="0.35">
      <c r="B26" s="69" t="s">
        <v>58</v>
      </c>
      <c r="C26" s="3"/>
      <c r="D26" s="3"/>
      <c r="E26" s="49"/>
    </row>
    <row r="27" spans="2:5" ht="30" customHeight="1" x14ac:dyDescent="0.35">
      <c r="B27" s="17" t="s">
        <v>24</v>
      </c>
      <c r="C27" s="6"/>
      <c r="D27" s="6"/>
      <c r="E27" s="55">
        <v>0</v>
      </c>
    </row>
    <row r="28" spans="2:5" x14ac:dyDescent="0.35">
      <c r="B28" s="16" t="s">
        <v>10</v>
      </c>
      <c r="C28" s="53">
        <v>0</v>
      </c>
      <c r="D28" s="21">
        <v>343.69</v>
      </c>
      <c r="E28" s="10">
        <f t="shared" ref="E28:E33" si="1">C28*D28</f>
        <v>0</v>
      </c>
    </row>
    <row r="29" spans="2:5" ht="29" x14ac:dyDescent="0.35">
      <c r="B29" s="16" t="s">
        <v>44</v>
      </c>
      <c r="C29" s="3">
        <f>C20</f>
        <v>0</v>
      </c>
      <c r="D29" s="21">
        <v>44.83</v>
      </c>
      <c r="E29" s="10">
        <f t="shared" si="1"/>
        <v>0</v>
      </c>
    </row>
    <row r="30" spans="2:5" ht="29" x14ac:dyDescent="0.35">
      <c r="B30" s="17" t="s">
        <v>43</v>
      </c>
      <c r="C30" s="19">
        <v>5.5E-2</v>
      </c>
      <c r="D30" s="22">
        <f>E21</f>
        <v>0</v>
      </c>
      <c r="E30" s="23">
        <f t="shared" si="1"/>
        <v>0</v>
      </c>
    </row>
    <row r="31" spans="2:5" ht="29" x14ac:dyDescent="0.35">
      <c r="B31" s="16" t="s">
        <v>40</v>
      </c>
      <c r="C31" s="3">
        <f>SUM(C17:C19)</f>
        <v>0</v>
      </c>
      <c r="D31" s="54"/>
      <c r="E31" s="10">
        <f t="shared" si="1"/>
        <v>0</v>
      </c>
    </row>
    <row r="32" spans="2:5" ht="29" x14ac:dyDescent="0.35">
      <c r="B32" s="16" t="s">
        <v>45</v>
      </c>
      <c r="C32" s="3">
        <f>C20</f>
        <v>0</v>
      </c>
      <c r="D32" s="54"/>
      <c r="E32" s="10">
        <f t="shared" si="1"/>
        <v>0</v>
      </c>
    </row>
    <row r="33" spans="2:5" ht="15" customHeight="1" x14ac:dyDescent="0.35">
      <c r="B33" s="18" t="s">
        <v>42</v>
      </c>
      <c r="C33" s="6">
        <f>C21</f>
        <v>0</v>
      </c>
      <c r="D33" s="56"/>
      <c r="E33" s="23">
        <f t="shared" si="1"/>
        <v>0</v>
      </c>
    </row>
    <row r="34" spans="2:5" ht="30" customHeight="1" x14ac:dyDescent="0.35">
      <c r="B34" s="16" t="s">
        <v>11</v>
      </c>
      <c r="C34" s="20">
        <v>0.02</v>
      </c>
      <c r="D34" s="21">
        <f>SUM(E17:E20)</f>
        <v>0</v>
      </c>
      <c r="E34" s="10">
        <f>D34*C34</f>
        <v>0</v>
      </c>
    </row>
    <row r="35" spans="2:5" ht="30" customHeight="1" x14ac:dyDescent="0.35">
      <c r="B35" s="17" t="s">
        <v>41</v>
      </c>
      <c r="C35" s="19">
        <v>0.04</v>
      </c>
      <c r="D35" s="22">
        <f>E21</f>
        <v>0</v>
      </c>
      <c r="E35" s="23">
        <f>D35*C35</f>
        <v>0</v>
      </c>
    </row>
    <row r="36" spans="2:5" x14ac:dyDescent="0.35">
      <c r="B36" s="24" t="s">
        <v>12</v>
      </c>
      <c r="C36" s="25" t="e">
        <f>E12</f>
        <v>#DIV/0!</v>
      </c>
      <c r="D36" s="26">
        <f>E10</f>
        <v>0</v>
      </c>
      <c r="E36" s="27" t="e">
        <f>D36*C36</f>
        <v>#DIV/0!</v>
      </c>
    </row>
    <row r="37" spans="2:5" ht="15" thickBot="1" x14ac:dyDescent="0.4">
      <c r="B37" s="28" t="s">
        <v>13</v>
      </c>
      <c r="C37" s="29"/>
      <c r="D37" s="29"/>
      <c r="E37" s="30" t="e">
        <f>E24-(SUM(E25:E36))</f>
        <v>#DIV/0!</v>
      </c>
    </row>
    <row r="38" spans="2:5" x14ac:dyDescent="0.35">
      <c r="B38" s="31"/>
      <c r="C38" s="32"/>
      <c r="D38" s="32"/>
      <c r="E38" s="33"/>
    </row>
    <row r="39" spans="2:5" x14ac:dyDescent="0.35">
      <c r="B39" s="31" t="s">
        <v>20</v>
      </c>
      <c r="C39" s="32"/>
      <c r="D39" s="32"/>
      <c r="E39" s="33"/>
    </row>
    <row r="40" spans="2:5" x14ac:dyDescent="0.35">
      <c r="B40" s="34" t="s">
        <v>21</v>
      </c>
      <c r="C40" s="35"/>
      <c r="D40" s="35"/>
      <c r="E40" s="36">
        <f>E43-E41-E42</f>
        <v>0</v>
      </c>
    </row>
    <row r="41" spans="2:5" x14ac:dyDescent="0.35">
      <c r="B41" s="34" t="s">
        <v>22</v>
      </c>
      <c r="C41" s="35"/>
      <c r="D41" s="35"/>
      <c r="E41" s="57">
        <v>0</v>
      </c>
    </row>
    <row r="42" spans="2:5" x14ac:dyDescent="0.35">
      <c r="B42" s="34" t="s">
        <v>23</v>
      </c>
      <c r="C42" s="35"/>
      <c r="D42" s="35"/>
      <c r="E42" s="57">
        <v>0</v>
      </c>
    </row>
    <row r="43" spans="2:5" ht="15" thickBot="1" x14ac:dyDescent="0.4">
      <c r="B43" s="13" t="s">
        <v>0</v>
      </c>
      <c r="C43" s="14"/>
      <c r="D43" s="14"/>
      <c r="E43" s="15">
        <f>E9</f>
        <v>0</v>
      </c>
    </row>
    <row r="44" spans="2:5" x14ac:dyDescent="0.35">
      <c r="B44" s="34"/>
      <c r="C44" s="35"/>
      <c r="D44" s="35"/>
      <c r="E44" s="36"/>
    </row>
    <row r="45" spans="2:5" x14ac:dyDescent="0.35">
      <c r="B45" s="31" t="s">
        <v>31</v>
      </c>
      <c r="C45" s="35"/>
      <c r="D45" s="35"/>
      <c r="E45" s="36"/>
    </row>
    <row r="46" spans="2:5" x14ac:dyDescent="0.35">
      <c r="B46" s="37" t="s">
        <v>38</v>
      </c>
      <c r="C46" s="38"/>
      <c r="D46" s="38"/>
      <c r="E46" s="58">
        <v>0</v>
      </c>
    </row>
    <row r="47" spans="2:5" x14ac:dyDescent="0.35">
      <c r="B47" s="37" t="s">
        <v>32</v>
      </c>
      <c r="C47" s="38"/>
      <c r="D47" s="38"/>
      <c r="E47" s="58">
        <v>0</v>
      </c>
    </row>
    <row r="48" spans="2:5" x14ac:dyDescent="0.35">
      <c r="B48" s="37" t="s">
        <v>33</v>
      </c>
      <c r="C48" s="38"/>
      <c r="D48" s="38"/>
      <c r="E48" s="58">
        <v>0</v>
      </c>
    </row>
    <row r="49" spans="2:7" x14ac:dyDescent="0.35">
      <c r="B49" s="37" t="s">
        <v>34</v>
      </c>
      <c r="C49" s="38"/>
      <c r="D49" s="38"/>
      <c r="E49" s="58">
        <v>0</v>
      </c>
    </row>
    <row r="50" spans="2:7" x14ac:dyDescent="0.35">
      <c r="B50" s="37" t="s">
        <v>35</v>
      </c>
      <c r="C50" s="38"/>
      <c r="D50" s="38"/>
      <c r="E50" s="58">
        <v>0</v>
      </c>
    </row>
    <row r="51" spans="2:7" x14ac:dyDescent="0.35">
      <c r="B51" s="37" t="s">
        <v>36</v>
      </c>
      <c r="C51" s="38"/>
      <c r="D51" s="38"/>
      <c r="E51" s="58">
        <v>0</v>
      </c>
    </row>
    <row r="52" spans="2:7" x14ac:dyDescent="0.35">
      <c r="B52" s="37" t="s">
        <v>37</v>
      </c>
      <c r="C52" s="38"/>
      <c r="D52" s="38"/>
      <c r="E52" s="58">
        <v>0</v>
      </c>
    </row>
    <row r="53" spans="2:7" ht="22.5" thickBot="1" x14ac:dyDescent="0.4">
      <c r="B53" s="39" t="s">
        <v>52</v>
      </c>
      <c r="C53" s="40">
        <v>0.25</v>
      </c>
      <c r="D53" s="41" t="e">
        <f>E37</f>
        <v>#DIV/0!</v>
      </c>
      <c r="E53" s="42" t="e">
        <f>C53*D53</f>
        <v>#DIV/0!</v>
      </c>
    </row>
    <row r="54" spans="2:7" x14ac:dyDescent="0.35">
      <c r="B54" s="37"/>
      <c r="C54" s="43"/>
      <c r="D54" s="44"/>
      <c r="E54" s="45"/>
    </row>
    <row r="55" spans="2:7" x14ac:dyDescent="0.35">
      <c r="B55" s="31" t="s">
        <v>53</v>
      </c>
      <c r="C55" s="35"/>
      <c r="D55" s="35"/>
      <c r="E55" s="36"/>
    </row>
    <row r="56" spans="2:7" ht="23" x14ac:dyDescent="0.35">
      <c r="B56" s="34" t="s">
        <v>26</v>
      </c>
      <c r="C56" s="35"/>
      <c r="D56" s="35"/>
      <c r="E56" s="46" t="e">
        <f>(E37+E25+E26)/(E8+E43)</f>
        <v>#DIV/0!</v>
      </c>
    </row>
    <row r="57" spans="2:7" ht="23" x14ac:dyDescent="0.35">
      <c r="B57" s="34" t="s">
        <v>27</v>
      </c>
      <c r="C57" s="35"/>
      <c r="D57" s="35"/>
      <c r="E57" s="46" t="e">
        <f>E37/(E8-E46+E40)</f>
        <v>#DIV/0!</v>
      </c>
      <c r="G57" s="1"/>
    </row>
    <row r="58" spans="2:7" ht="23" x14ac:dyDescent="0.35">
      <c r="B58" s="34" t="s">
        <v>28</v>
      </c>
      <c r="C58" s="35"/>
      <c r="D58" s="35"/>
      <c r="E58" s="46" t="e">
        <f>(SUM(E25:E27)/(E46+E41))</f>
        <v>#DIV/0!</v>
      </c>
      <c r="G58" s="1"/>
    </row>
    <row r="59" spans="2:7" ht="23" x14ac:dyDescent="0.35">
      <c r="B59" s="34" t="s">
        <v>29</v>
      </c>
      <c r="C59" s="35"/>
      <c r="D59" s="35"/>
      <c r="E59" s="46" t="e">
        <f>(E37+E36)/E9</f>
        <v>#DIV/0!</v>
      </c>
    </row>
    <row r="60" spans="2:7" ht="23" x14ac:dyDescent="0.35">
      <c r="B60" s="34" t="s">
        <v>30</v>
      </c>
      <c r="C60" s="35"/>
      <c r="D60" s="35"/>
      <c r="E60" s="47" t="e">
        <f>E37+E36+E49+E50-E51+E52</f>
        <v>#DIV/0!</v>
      </c>
    </row>
    <row r="61" spans="2:7" x14ac:dyDescent="0.35">
      <c r="B61" s="34" t="s">
        <v>39</v>
      </c>
      <c r="C61" s="35"/>
      <c r="D61" s="35"/>
      <c r="E61" s="46" t="e">
        <f>E60/E22</f>
        <v>#DIV/0!</v>
      </c>
    </row>
    <row r="62" spans="2:7" ht="29.5" x14ac:dyDescent="0.35">
      <c r="B62" s="34" t="s">
        <v>50</v>
      </c>
      <c r="C62" s="35"/>
      <c r="D62" s="35"/>
      <c r="E62" s="36" t="e">
        <f>E37+E36+IF(E50&gt;0,E50,0)+E25+E26-IF(E53&gt;0,E53,0)</f>
        <v>#DIV/0!</v>
      </c>
    </row>
    <row r="63" spans="2:7" ht="23" x14ac:dyDescent="0.35">
      <c r="B63" s="34" t="s">
        <v>51</v>
      </c>
      <c r="C63" s="35"/>
      <c r="D63" s="35"/>
      <c r="E63" s="47" t="e">
        <f>E62-(E25+E26)-(E47+E48)</f>
        <v>#DIV/0!</v>
      </c>
    </row>
    <row r="64" spans="2:7" ht="15" thickBot="1" x14ac:dyDescent="0.4">
      <c r="B64" s="7"/>
      <c r="C64" s="8"/>
      <c r="D64" s="8"/>
      <c r="E64" s="48"/>
    </row>
    <row r="65" spans="2:5" x14ac:dyDescent="0.35">
      <c r="B65" s="2"/>
      <c r="C65" s="3"/>
      <c r="D65" s="3"/>
      <c r="E65" s="9"/>
    </row>
    <row r="66" spans="2:5" x14ac:dyDescent="0.35">
      <c r="B66" s="62" t="s">
        <v>54</v>
      </c>
      <c r="C66" s="3"/>
      <c r="D66" s="3"/>
      <c r="E66" s="9"/>
    </row>
    <row r="67" spans="2:5" ht="139.5" customHeight="1" x14ac:dyDescent="0.35">
      <c r="B67" s="74"/>
      <c r="C67" s="75"/>
      <c r="D67" s="75"/>
      <c r="E67" s="76"/>
    </row>
    <row r="68" spans="2:5" x14ac:dyDescent="0.35">
      <c r="B68" s="2"/>
      <c r="C68" s="3"/>
      <c r="D68" s="3"/>
      <c r="E68" s="9"/>
    </row>
    <row r="69" spans="2:5" ht="15" thickBot="1" x14ac:dyDescent="0.4">
      <c r="B69" s="66"/>
      <c r="C69" s="3"/>
      <c r="D69" s="67"/>
      <c r="E69" s="9"/>
    </row>
    <row r="70" spans="2:5" x14ac:dyDescent="0.35">
      <c r="B70" s="68" t="s">
        <v>19</v>
      </c>
      <c r="C70" s="3"/>
      <c r="D70" s="65" t="s">
        <v>7</v>
      </c>
      <c r="E70" s="9"/>
    </row>
    <row r="71" spans="2:5" ht="15" thickBot="1" x14ac:dyDescent="0.4">
      <c r="B71" s="63"/>
      <c r="C71" s="8"/>
      <c r="D71" s="8"/>
      <c r="E71" s="64"/>
    </row>
  </sheetData>
  <mergeCells count="4">
    <mergeCell ref="B1:C1"/>
    <mergeCell ref="D1:E1"/>
    <mergeCell ref="B67:E67"/>
    <mergeCell ref="B2:E3"/>
  </mergeCells>
  <pageMargins left="0.7" right="0.7" top="0.78740157499999996" bottom="0.78740157499999996" header="0.3" footer="0.3"/>
  <pageSetup paperSize="9" fitToHeight="0" orientation="portrait" r:id="rId1"/>
  <headerFooter>
    <oddFooter>&amp;L&amp;"-,Fett Kursiv"&amp;7Fassung: 11/2018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Wirtschaftlichkeitsberechnung</vt:lpstr>
    </vt:vector>
  </TitlesOfParts>
  <Company>Erzbistum Paderborn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Luedeke</dc:creator>
  <cp:lastModifiedBy>Niklas.Zumdick</cp:lastModifiedBy>
  <cp:lastPrinted>2018-11-08T10:08:05Z</cp:lastPrinted>
  <dcterms:created xsi:type="dcterms:W3CDTF">2016-04-14T13:42:41Z</dcterms:created>
  <dcterms:modified xsi:type="dcterms:W3CDTF">2025-09-03T10:13:15Z</dcterms:modified>
</cp:coreProperties>
</file>